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vents\National Events\Rotation Schedule\"/>
    </mc:Choice>
  </mc:AlternateContent>
  <bookViews>
    <workbookView xWindow="240" yWindow="30" windowWidth="20115" windowHeight="7485" activeTab="1"/>
  </bookViews>
  <sheets>
    <sheet name="Summary" sheetId="3" r:id="rId1"/>
    <sheet name="By year" sheetId="2" r:id="rId2"/>
  </sheets>
  <calcPr calcId="152511"/>
</workbook>
</file>

<file path=xl/calcChain.xml><?xml version="1.0" encoding="utf-8"?>
<calcChain xmlns="http://schemas.openxmlformats.org/spreadsheetml/2006/main">
  <c r="H12" i="2" l="1"/>
  <c r="C13" i="2" l="1"/>
  <c r="C12" i="2"/>
  <c r="C5" i="2" l="1"/>
  <c r="C6" i="2" l="1"/>
  <c r="C7" i="2"/>
  <c r="C8" i="2"/>
  <c r="C9" i="2"/>
  <c r="C10" i="2"/>
  <c r="C11" i="2"/>
  <c r="C14" i="2"/>
  <c r="C15" i="2"/>
  <c r="D22" i="2"/>
  <c r="E23" i="2" s="1"/>
  <c r="E6" i="2" s="1"/>
  <c r="D5" i="2" l="1"/>
  <c r="D23" i="2"/>
  <c r="D6" i="2" s="1"/>
  <c r="D24" i="2"/>
  <c r="D27" i="2"/>
  <c r="D28" i="2"/>
  <c r="D31" i="2"/>
  <c r="D14" i="2" s="1"/>
  <c r="D32" i="2"/>
  <c r="F24" i="2"/>
  <c r="F7" i="2" s="1"/>
  <c r="D30" i="2"/>
  <c r="D13" i="2" s="1"/>
  <c r="D26" i="2"/>
  <c r="D25" i="2"/>
  <c r="D8" i="2" s="1"/>
  <c r="E31" i="2" l="1"/>
  <c r="E29" i="2"/>
  <c r="D11" i="2"/>
  <c r="G25" i="2"/>
  <c r="E28" i="2"/>
  <c r="D10" i="2"/>
  <c r="E22" i="2"/>
  <c r="D15" i="2"/>
  <c r="E25" i="2"/>
  <c r="D7" i="2"/>
  <c r="E27" i="2"/>
  <c r="D9" i="2"/>
  <c r="E32" i="2"/>
  <c r="E26" i="2"/>
  <c r="E9" i="2" s="1"/>
  <c r="E24" i="2"/>
  <c r="D29" i="2"/>
  <c r="D12" i="2" s="1"/>
  <c r="D31" i="3" l="1"/>
  <c r="F23" i="2"/>
  <c r="E5" i="2"/>
  <c r="F32" i="2"/>
  <c r="E14" i="2"/>
  <c r="F22" i="2"/>
  <c r="E15" i="2"/>
  <c r="F26" i="2"/>
  <c r="E8" i="2"/>
  <c r="F29" i="2"/>
  <c r="E11" i="2"/>
  <c r="F30" i="2"/>
  <c r="E12" i="2"/>
  <c r="D32" i="3" s="1"/>
  <c r="F28" i="2"/>
  <c r="E10" i="2"/>
  <c r="H26" i="2"/>
  <c r="G8" i="2"/>
  <c r="F25" i="2"/>
  <c r="E7" i="2"/>
  <c r="F27" i="2"/>
  <c r="F10" i="2" s="1"/>
  <c r="E30" i="2"/>
  <c r="E13" i="2" s="1"/>
  <c r="F11" i="2" l="1"/>
  <c r="G29" i="2"/>
  <c r="G23" i="2"/>
  <c r="F5" i="2"/>
  <c r="I27" i="2"/>
  <c r="H9" i="2"/>
  <c r="G31" i="2"/>
  <c r="F13" i="2"/>
  <c r="G27" i="2"/>
  <c r="F9" i="2"/>
  <c r="G22" i="2"/>
  <c r="F15" i="2"/>
  <c r="G26" i="2"/>
  <c r="F8" i="2"/>
  <c r="G30" i="2"/>
  <c r="F12" i="2"/>
  <c r="G24" i="2"/>
  <c r="F6" i="2"/>
  <c r="G28" i="2"/>
  <c r="G11" i="2" s="1"/>
  <c r="F31" i="2"/>
  <c r="F14" i="2" s="1"/>
  <c r="D33" i="3" l="1"/>
  <c r="H25" i="2"/>
  <c r="G7" i="2"/>
  <c r="H27" i="2"/>
  <c r="G9" i="2"/>
  <c r="H28" i="2"/>
  <c r="G10" i="2"/>
  <c r="J28" i="2"/>
  <c r="I10" i="2"/>
  <c r="G13" i="2"/>
  <c r="H31" i="2"/>
  <c r="H23" i="2"/>
  <c r="G5" i="2"/>
  <c r="H32" i="2"/>
  <c r="G14" i="2"/>
  <c r="H24" i="2"/>
  <c r="G6" i="2"/>
  <c r="G12" i="2"/>
  <c r="D34" i="3" s="1"/>
  <c r="H30" i="2"/>
  <c r="H29" i="2"/>
  <c r="G32" i="2"/>
  <c r="G15" i="2" s="1"/>
  <c r="I22" i="2" l="1"/>
  <c r="H15" i="2"/>
  <c r="I29" i="2"/>
  <c r="I12" i="2" s="1"/>
  <c r="H11" i="2"/>
  <c r="I26" i="2"/>
  <c r="H8" i="2"/>
  <c r="I25" i="2"/>
  <c r="H7" i="2"/>
  <c r="I24" i="2"/>
  <c r="H6" i="2"/>
  <c r="K29" i="2"/>
  <c r="J11" i="2"/>
  <c r="I28" i="2"/>
  <c r="H10" i="2"/>
  <c r="H13" i="2"/>
  <c r="I31" i="2"/>
  <c r="H14" i="2"/>
  <c r="D35" i="3" s="1"/>
  <c r="I32" i="2"/>
  <c r="I30" i="2"/>
  <c r="I13" i="2" s="1"/>
  <c r="H22" i="2"/>
  <c r="H5" i="2" s="1"/>
  <c r="J29" i="2" l="1"/>
  <c r="I11" i="2"/>
  <c r="J25" i="2"/>
  <c r="I7" i="2"/>
  <c r="J27" i="2"/>
  <c r="I9" i="2"/>
  <c r="J23" i="2"/>
  <c r="I5" i="2"/>
  <c r="I14" i="2"/>
  <c r="J32" i="2"/>
  <c r="L30" i="2"/>
  <c r="K12" i="2"/>
  <c r="J26" i="2"/>
  <c r="I8" i="2"/>
  <c r="J30" i="2"/>
  <c r="J22" i="2"/>
  <c r="I15" i="2"/>
  <c r="J31" i="2"/>
  <c r="J14" i="2" s="1"/>
  <c r="I23" i="2"/>
  <c r="I6" i="2" s="1"/>
  <c r="D36" i="3" l="1"/>
  <c r="K31" i="2"/>
  <c r="J13" i="2"/>
  <c r="M31" i="2"/>
  <c r="M14" i="2" s="1"/>
  <c r="D25" i="3" s="1"/>
  <c r="L13" i="2"/>
  <c r="J6" i="2"/>
  <c r="K24" i="2"/>
  <c r="K26" i="2"/>
  <c r="J8" i="2"/>
  <c r="K23" i="2"/>
  <c r="J5" i="2"/>
  <c r="K27" i="2"/>
  <c r="J9" i="2"/>
  <c r="K28" i="2"/>
  <c r="J10" i="2"/>
  <c r="J15" i="2"/>
  <c r="K22" i="2"/>
  <c r="K30" i="2"/>
  <c r="J12" i="2"/>
  <c r="D37" i="3" s="1"/>
  <c r="K32" i="2"/>
  <c r="K15" i="2" s="1"/>
  <c r="J24" i="2"/>
  <c r="J7" i="2" s="1"/>
  <c r="K5" i="2" l="1"/>
  <c r="L23" i="2"/>
  <c r="L6" i="2" s="1"/>
  <c r="L31" i="2"/>
  <c r="K13" i="2"/>
  <c r="L29" i="2"/>
  <c r="K11" i="2"/>
  <c r="L24" i="2"/>
  <c r="K6" i="2"/>
  <c r="L28" i="2"/>
  <c r="K10" i="2"/>
  <c r="L27" i="2"/>
  <c r="K9" i="2"/>
  <c r="L32" i="2"/>
  <c r="K14" i="2"/>
  <c r="D38" i="3" s="1"/>
  <c r="L25" i="2"/>
  <c r="K7" i="2"/>
  <c r="L22" i="2"/>
  <c r="L5" i="2" s="1"/>
  <c r="K25" i="2"/>
  <c r="K8" i="2" s="1"/>
  <c r="M22" i="2" l="1"/>
  <c r="M5" i="2" s="1"/>
  <c r="D16" i="3" s="1"/>
  <c r="L15" i="2"/>
  <c r="M29" i="2"/>
  <c r="M12" i="2" s="1"/>
  <c r="L11" i="2"/>
  <c r="M30" i="2"/>
  <c r="M13" i="2" s="1"/>
  <c r="D24" i="3" s="1"/>
  <c r="L12" i="2"/>
  <c r="M26" i="2"/>
  <c r="M9" i="2" s="1"/>
  <c r="D20" i="3" s="1"/>
  <c r="L8" i="2"/>
  <c r="M28" i="2"/>
  <c r="M11" i="2" s="1"/>
  <c r="D22" i="3" s="1"/>
  <c r="L10" i="2"/>
  <c r="M25" i="2"/>
  <c r="M8" i="2" s="1"/>
  <c r="D19" i="3" s="1"/>
  <c r="L7" i="2"/>
  <c r="M32" i="2"/>
  <c r="M15" i="2" s="1"/>
  <c r="D26" i="3" s="1"/>
  <c r="L14" i="2"/>
  <c r="M24" i="2"/>
  <c r="M7" i="2" s="1"/>
  <c r="D18" i="3" s="1"/>
  <c r="M23" i="2"/>
  <c r="L26" i="2"/>
  <c r="L9" i="2" s="1"/>
  <c r="D40" i="3" l="1"/>
  <c r="D30" i="3"/>
  <c r="D23" i="3"/>
  <c r="D39" i="3"/>
  <c r="M6" i="2"/>
  <c r="D17" i="3" s="1"/>
  <c r="M27" i="2"/>
  <c r="M10" i="2" s="1"/>
  <c r="D21" i="3" s="1"/>
</calcChain>
</file>

<file path=xl/sharedStrings.xml><?xml version="1.0" encoding="utf-8"?>
<sst xmlns="http://schemas.openxmlformats.org/spreadsheetml/2006/main" count="132" uniqueCount="35">
  <si>
    <t>Northland</t>
  </si>
  <si>
    <t>Auckland</t>
  </si>
  <si>
    <t>BOP</t>
  </si>
  <si>
    <t>Waikato</t>
  </si>
  <si>
    <t>Eastern</t>
  </si>
  <si>
    <t>Central</t>
  </si>
  <si>
    <t>Wgtn</t>
  </si>
  <si>
    <t>Canty</t>
  </si>
  <si>
    <t>Midlands</t>
  </si>
  <si>
    <t>Otago</t>
  </si>
  <si>
    <t>Southland</t>
  </si>
  <si>
    <t>Masters Nationals</t>
  </si>
  <si>
    <t>Junior Nationals</t>
  </si>
  <si>
    <t>NZ Junior Open</t>
  </si>
  <si>
    <t>Doubles</t>
  </si>
  <si>
    <t>Senior Nationals, F Grade Superchamps</t>
  </si>
  <si>
    <t>B Grade Superchamps</t>
  </si>
  <si>
    <t>C Grade Superchamps</t>
  </si>
  <si>
    <t>D Grade Superchamps</t>
  </si>
  <si>
    <t>E Grade Superchamps</t>
  </si>
  <si>
    <t>Under 23 Nationals, Masters Club Teams</t>
  </si>
  <si>
    <t>Champion of Champions</t>
  </si>
  <si>
    <t>Cousins Shield/Mitchell Cup</t>
  </si>
  <si>
    <t>Specific Events</t>
  </si>
  <si>
    <t>North Islands</t>
  </si>
  <si>
    <t>South Islands</t>
  </si>
  <si>
    <t>NIAG</t>
  </si>
  <si>
    <t>SIAG</t>
  </si>
  <si>
    <t>Event 'Packages'</t>
  </si>
  <si>
    <t>Doubles, NIAG</t>
  </si>
  <si>
    <t>Updated Event Allocation Policy</t>
  </si>
  <si>
    <t>By Year:</t>
  </si>
  <si>
    <t>By District:</t>
  </si>
  <si>
    <t xml:space="preserve">                                          Summaries</t>
  </si>
  <si>
    <t>SIAG, Doubles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</si>
</sst>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ndara"/>
      <family val="2"/>
    </font>
    <font>
      <b/>
      <sz val="18"/>
      <color theme="1"/>
      <name val="Candara"/>
      <family val="2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0" xfId="0" applyFont="1" applyBorder="1"/>
    <xf numFmtId="0" fontId="0" fillId="0" borderId="0" xfId="0" applyNumberFormat="1"/>
    <xf numFmtId="0" fontId="1" fillId="0" borderId="2" xfId="0" applyNumberFormat="1" applyFont="1" applyBorder="1" applyAlignment="1">
      <alignment wrapText="1"/>
    </xf>
    <xf numFmtId="0" fontId="2" fillId="0" borderId="5" xfId="0" applyNumberFormat="1" applyFont="1" applyBorder="1"/>
    <xf numFmtId="0" fontId="2" fillId="0" borderId="7" xfId="0" applyNumberFormat="1" applyFont="1" applyBorder="1"/>
    <xf numFmtId="0" fontId="2" fillId="0" borderId="0" xfId="0" applyNumberFormat="1" applyFont="1" applyFill="1" applyBorder="1"/>
    <xf numFmtId="0" fontId="0" fillId="0" borderId="0" xfId="0" applyNumberFormat="1" applyBorder="1"/>
    <xf numFmtId="0" fontId="0" fillId="0" borderId="0" xfId="0" applyBorder="1"/>
    <xf numFmtId="0" fontId="0" fillId="0" borderId="10" xfId="0" applyBorder="1"/>
    <xf numFmtId="0" fontId="0" fillId="0" borderId="0" xfId="0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NumberFormat="1" applyFont="1" applyBorder="1"/>
    <xf numFmtId="0" fontId="3" fillId="0" borderId="7" xfId="0" applyNumberFormat="1" applyFont="1" applyBorder="1"/>
    <xf numFmtId="0" fontId="3" fillId="0" borderId="0" xfId="0" applyNumberFormat="1" applyFont="1" applyBorder="1"/>
    <xf numFmtId="0" fontId="0" fillId="0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3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0" fillId="0" borderId="9" xfId="0" applyBorder="1"/>
    <xf numFmtId="0" fontId="7" fillId="0" borderId="1" xfId="0" applyFont="1" applyBorder="1"/>
    <xf numFmtId="0" fontId="11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9" fillId="0" borderId="0" xfId="0" applyFont="1" applyProtection="1"/>
    <xf numFmtId="0" fontId="8" fillId="0" borderId="0" xfId="0" applyFont="1" applyAlignment="1" applyProtection="1">
      <alignment horizontal="left"/>
    </xf>
    <xf numFmtId="0" fontId="6" fillId="4" borderId="14" xfId="0" applyFont="1" applyFill="1" applyBorder="1" applyProtection="1"/>
    <xf numFmtId="0" fontId="0" fillId="0" borderId="11" xfId="0" applyBorder="1" applyProtection="1"/>
    <xf numFmtId="0" fontId="10" fillId="0" borderId="0" xfId="0" applyFont="1" applyAlignment="1" applyProtection="1">
      <alignment horizontal="center"/>
    </xf>
    <xf numFmtId="0" fontId="6" fillId="4" borderId="15" xfId="0" applyFont="1" applyFill="1" applyBorder="1" applyProtection="1"/>
    <xf numFmtId="0" fontId="0" fillId="0" borderId="12" xfId="0" applyBorder="1" applyProtection="1"/>
    <xf numFmtId="0" fontId="6" fillId="4" borderId="16" xfId="0" applyFont="1" applyFill="1" applyBorder="1" applyProtection="1"/>
    <xf numFmtId="0" fontId="0" fillId="0" borderId="13" xfId="0" applyBorder="1" applyProtection="1"/>
    <xf numFmtId="0" fontId="3" fillId="4" borderId="14" xfId="0" applyFont="1" applyFill="1" applyBorder="1" applyProtection="1"/>
    <xf numFmtId="0" fontId="3" fillId="4" borderId="15" xfId="0" applyFont="1" applyFill="1" applyBorder="1" applyProtection="1"/>
    <xf numFmtId="0" fontId="3" fillId="4" borderId="16" xfId="0" applyFont="1" applyFill="1" applyBorder="1" applyProtection="1"/>
    <xf numFmtId="0" fontId="4" fillId="0" borderId="0" xfId="0" applyFont="1"/>
    <xf numFmtId="0" fontId="3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0</xdr:rowOff>
    </xdr:from>
    <xdr:to>
      <xdr:col>3</xdr:col>
      <xdr:colOff>2733436</xdr:colOff>
      <xdr:row>10</xdr:row>
      <xdr:rowOff>142619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0"/>
          <a:ext cx="1914286" cy="2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opLeftCell="A4" workbookViewId="0">
      <selection activeCell="A18" sqref="A18"/>
    </sheetView>
  </sheetViews>
  <sheetFormatPr defaultRowHeight="15" x14ac:dyDescent="0.25"/>
  <cols>
    <col min="1" max="1" width="15.28515625" style="40" customWidth="1"/>
    <col min="2" max="3" width="9.140625" style="40"/>
    <col min="4" max="4" width="59" style="40" bestFit="1" customWidth="1"/>
    <col min="5" max="16384" width="9.140625" style="40"/>
  </cols>
  <sheetData>
    <row r="1" spans="1:6" x14ac:dyDescent="0.25">
      <c r="A1" s="42"/>
      <c r="B1" s="42"/>
      <c r="C1" s="42"/>
      <c r="D1" s="42"/>
      <c r="E1" s="42"/>
      <c r="F1" s="42"/>
    </row>
    <row r="2" spans="1:6" x14ac:dyDescent="0.25">
      <c r="A2" s="42"/>
      <c r="B2" s="42"/>
      <c r="C2" s="42"/>
      <c r="D2" s="42"/>
      <c r="E2" s="42"/>
      <c r="F2" s="42"/>
    </row>
    <row r="3" spans="1:6" x14ac:dyDescent="0.25">
      <c r="A3" s="42"/>
      <c r="B3" s="42"/>
      <c r="C3" s="42"/>
      <c r="D3" s="42"/>
      <c r="E3" s="42"/>
      <c r="F3" s="42"/>
    </row>
    <row r="4" spans="1:6" x14ac:dyDescent="0.25">
      <c r="A4" s="42"/>
      <c r="B4" s="42"/>
      <c r="C4" s="42"/>
      <c r="D4" s="42"/>
      <c r="E4" s="42"/>
      <c r="F4" s="42"/>
    </row>
    <row r="5" spans="1:6" x14ac:dyDescent="0.25">
      <c r="A5" s="42"/>
      <c r="B5" s="42"/>
      <c r="C5" s="42"/>
      <c r="D5" s="42"/>
      <c r="E5" s="42"/>
      <c r="F5" s="42"/>
    </row>
    <row r="6" spans="1:6" x14ac:dyDescent="0.25">
      <c r="A6" s="42"/>
      <c r="B6" s="42"/>
      <c r="C6" s="42"/>
      <c r="D6" s="42"/>
      <c r="E6" s="42"/>
      <c r="F6" s="42"/>
    </row>
    <row r="7" spans="1:6" x14ac:dyDescent="0.25">
      <c r="A7" s="42"/>
      <c r="B7" s="42"/>
      <c r="C7" s="42"/>
      <c r="D7" s="42"/>
      <c r="E7" s="42"/>
      <c r="F7" s="42"/>
    </row>
    <row r="8" spans="1:6" x14ac:dyDescent="0.25">
      <c r="A8" s="42"/>
      <c r="B8" s="42"/>
      <c r="C8" s="42"/>
      <c r="D8" s="42"/>
      <c r="E8" s="42"/>
      <c r="F8" s="42"/>
    </row>
    <row r="9" spans="1:6" x14ac:dyDescent="0.25">
      <c r="A9" s="42"/>
      <c r="B9" s="42"/>
      <c r="C9" s="42"/>
      <c r="D9" s="42"/>
      <c r="E9" s="42"/>
      <c r="F9" s="42"/>
    </row>
    <row r="10" spans="1:6" x14ac:dyDescent="0.25">
      <c r="A10" s="42"/>
      <c r="B10" s="42"/>
      <c r="C10" s="42"/>
      <c r="D10" s="42"/>
      <c r="E10" s="42"/>
      <c r="F10" s="42"/>
    </row>
    <row r="11" spans="1:6" x14ac:dyDescent="0.25">
      <c r="A11" s="42"/>
      <c r="B11" s="42"/>
      <c r="C11" s="42"/>
      <c r="D11" s="42"/>
      <c r="E11" s="42"/>
      <c r="F11" s="42"/>
    </row>
    <row r="12" spans="1:6" ht="23.25" x14ac:dyDescent="0.35">
      <c r="A12" s="42"/>
      <c r="B12" s="42"/>
      <c r="C12" s="42"/>
      <c r="D12" s="43" t="s">
        <v>30</v>
      </c>
      <c r="E12" s="42"/>
      <c r="F12" s="42"/>
    </row>
    <row r="13" spans="1:6" ht="15.75" x14ac:dyDescent="0.25">
      <c r="A13" s="42"/>
      <c r="B13" s="42"/>
      <c r="C13" s="42"/>
      <c r="D13" s="44" t="s">
        <v>33</v>
      </c>
      <c r="E13" s="42"/>
      <c r="F13" s="42"/>
    </row>
    <row r="14" spans="1:6" ht="15.75" x14ac:dyDescent="0.25">
      <c r="A14" s="42"/>
      <c r="B14" s="42"/>
      <c r="C14" s="42"/>
      <c r="D14" s="44"/>
      <c r="E14" s="42"/>
      <c r="F14" s="42"/>
    </row>
    <row r="15" spans="1:6" ht="15.75" thickBot="1" x14ac:dyDescent="0.3">
      <c r="A15" s="42"/>
      <c r="B15" s="42"/>
      <c r="C15" s="42"/>
      <c r="D15" s="42"/>
      <c r="E15" s="42"/>
      <c r="F15" s="42"/>
    </row>
    <row r="16" spans="1:6" x14ac:dyDescent="0.25">
      <c r="A16" s="42"/>
      <c r="B16" s="42"/>
      <c r="C16" s="45" t="s">
        <v>1</v>
      </c>
      <c r="D16" s="46" t="str">
        <f>VLOOKUP($C16,'By year'!$B$4:$Z$15,MATCH($A$18,'By year'!$B$4:$Z$4,0),FALSE)</f>
        <v xml:space="preserve">B Grade Superchamps, </v>
      </c>
      <c r="E16" s="42"/>
      <c r="F16" s="42"/>
    </row>
    <row r="17" spans="1:6" ht="18.75" x14ac:dyDescent="0.3">
      <c r="A17" s="47" t="s">
        <v>31</v>
      </c>
      <c r="B17" s="42"/>
      <c r="C17" s="48" t="s">
        <v>4</v>
      </c>
      <c r="D17" s="49" t="str">
        <f>VLOOKUP($C17,'By year'!$B$4:$Z$15,MATCH($A$18,'By year'!$B$4:$Z$4,0),FALSE)</f>
        <v xml:space="preserve">Masters Nationals, </v>
      </c>
      <c r="E17" s="42"/>
      <c r="F17" s="42"/>
    </row>
    <row r="18" spans="1:6" x14ac:dyDescent="0.25">
      <c r="A18" s="41">
        <v>2015</v>
      </c>
      <c r="B18" s="42"/>
      <c r="C18" s="48" t="s">
        <v>9</v>
      </c>
      <c r="D18" s="49" t="str">
        <f>VLOOKUP($C18,'By year'!$B$4:$Z$15,MATCH($A$18,'By year'!$B$4:$Z$4,0),FALSE)</f>
        <v xml:space="preserve">D Grade Superchamps, </v>
      </c>
      <c r="E18" s="42"/>
      <c r="F18" s="42"/>
    </row>
    <row r="19" spans="1:6" x14ac:dyDescent="0.25">
      <c r="A19" s="42"/>
      <c r="B19" s="42"/>
      <c r="C19" s="48" t="s">
        <v>5</v>
      </c>
      <c r="D19" s="49" t="str">
        <f>VLOOKUP($C19,'By year'!$B$4:$Z$15,MATCH($A$18,'By year'!$B$4:$Z$4,0),FALSE)</f>
        <v>Champion of Champions, Doubles</v>
      </c>
      <c r="E19" s="42"/>
      <c r="F19" s="42"/>
    </row>
    <row r="20" spans="1:6" x14ac:dyDescent="0.25">
      <c r="A20" s="42"/>
      <c r="B20" s="42"/>
      <c r="C20" s="48" t="s">
        <v>2</v>
      </c>
      <c r="D20" s="49" t="str">
        <f>VLOOKUP($C20,'By year'!$B$4:$Z$15,MATCH($A$18,'By year'!$B$4:$Z$4,0),FALSE)</f>
        <v>Under 23 Nationals, Masters Club Teams, North Islands</v>
      </c>
      <c r="E20" s="42"/>
      <c r="F20" s="42"/>
    </row>
    <row r="21" spans="1:6" x14ac:dyDescent="0.25">
      <c r="A21" s="42"/>
      <c r="B21" s="42"/>
      <c r="C21" s="48" t="s">
        <v>8</v>
      </c>
      <c r="D21" s="49" t="str">
        <f>VLOOKUP($C21,'By year'!$B$4:$Z$15,MATCH($A$18,'By year'!$B$4:$Z$4,0),FALSE)</f>
        <v>NZ Junior Open, South Islands</v>
      </c>
      <c r="E21" s="42"/>
      <c r="F21" s="42"/>
    </row>
    <row r="22" spans="1:6" x14ac:dyDescent="0.25">
      <c r="A22" s="42"/>
      <c r="B22" s="42"/>
      <c r="C22" s="48" t="s">
        <v>0</v>
      </c>
      <c r="D22" s="49" t="str">
        <f>VLOOKUP($C22,'By year'!$B$4:$Z$15,MATCH($A$18,'By year'!$B$4:$Z$4,0),FALSE)</f>
        <v xml:space="preserve">Cousins Shield/Mitchell Cup, </v>
      </c>
      <c r="E22" s="42"/>
      <c r="F22" s="42"/>
    </row>
    <row r="23" spans="1:6" x14ac:dyDescent="0.25">
      <c r="A23" s="42"/>
      <c r="B23" s="42"/>
      <c r="C23" s="48" t="s">
        <v>6</v>
      </c>
      <c r="D23" s="49" t="str">
        <f>VLOOKUP($C23,'By year'!$B$4:$Z$15,MATCH($A$18,'By year'!$B$4:$Z$4,0),FALSE)</f>
        <v>E Grade Superchamps, NIAG</v>
      </c>
      <c r="E23" s="42"/>
      <c r="F23" s="42"/>
    </row>
    <row r="24" spans="1:6" x14ac:dyDescent="0.25">
      <c r="A24" s="42"/>
      <c r="B24" s="42"/>
      <c r="C24" s="48" t="s">
        <v>10</v>
      </c>
      <c r="D24" s="49" t="str">
        <f>VLOOKUP($C24,'By year'!$B$4:$Z$15,MATCH($A$18,'By year'!$B$4:$Z$4,0),FALSE)</f>
        <v xml:space="preserve">Junior Nationals, </v>
      </c>
      <c r="E24" s="42"/>
      <c r="F24" s="42"/>
    </row>
    <row r="25" spans="1:6" x14ac:dyDescent="0.25">
      <c r="A25" s="42"/>
      <c r="B25" s="42"/>
      <c r="C25" s="48" t="s">
        <v>3</v>
      </c>
      <c r="D25" s="49" t="str">
        <f>VLOOKUP($C25,'By year'!$B$4:$Z$15,MATCH($A$18,'By year'!$B$4:$Z$4,0),FALSE)</f>
        <v xml:space="preserve">C Grade Superchamps, </v>
      </c>
      <c r="E25" s="42"/>
      <c r="F25" s="42"/>
    </row>
    <row r="26" spans="1:6" ht="15.75" thickBot="1" x14ac:dyDescent="0.3">
      <c r="A26" s="42"/>
      <c r="B26" s="42"/>
      <c r="C26" s="50" t="s">
        <v>7</v>
      </c>
      <c r="D26" s="51" t="str">
        <f>VLOOKUP($C26,'By year'!$B$4:$Z$15,MATCH($A$18,'By year'!$B$4:$Z$4,0),FALSE)</f>
        <v>Senior Nationals, F Grade Superchamps, SIAG</v>
      </c>
      <c r="E26" s="42"/>
      <c r="F26" s="42"/>
    </row>
    <row r="27" spans="1:6" x14ac:dyDescent="0.25">
      <c r="A27" s="42"/>
      <c r="B27" s="42"/>
      <c r="C27" s="42"/>
      <c r="D27" s="42"/>
      <c r="E27" s="42"/>
      <c r="F27" s="42"/>
    </row>
    <row r="28" spans="1:6" x14ac:dyDescent="0.25">
      <c r="A28" s="42"/>
      <c r="B28" s="42"/>
      <c r="C28" s="42"/>
      <c r="D28" s="42"/>
      <c r="E28" s="42"/>
      <c r="F28" s="42"/>
    </row>
    <row r="29" spans="1:6" ht="15.75" thickBot="1" x14ac:dyDescent="0.3">
      <c r="A29" s="42"/>
      <c r="B29" s="42"/>
      <c r="C29" s="42"/>
      <c r="D29" s="42"/>
      <c r="E29" s="42"/>
      <c r="F29" s="42"/>
    </row>
    <row r="30" spans="1:6" ht="18.75" x14ac:dyDescent="0.3">
      <c r="A30" s="47" t="s">
        <v>32</v>
      </c>
      <c r="B30" s="42"/>
      <c r="C30" s="52">
        <v>2015</v>
      </c>
      <c r="D30" s="46" t="str">
        <f>HLOOKUP($C30,'By year'!$B$4:$Z$15,MATCH(Summary!$A$31,'By year'!$B$4:$B$15,0),FALSE)</f>
        <v xml:space="preserve">Cousins Shield/Mitchell Cup, </v>
      </c>
      <c r="E30" s="42"/>
      <c r="F30" s="42"/>
    </row>
    <row r="31" spans="1:6" x14ac:dyDescent="0.25">
      <c r="A31" s="41" t="s">
        <v>0</v>
      </c>
      <c r="B31" s="42"/>
      <c r="C31" s="53">
        <v>2016</v>
      </c>
      <c r="D31" s="49" t="str">
        <f>HLOOKUP($C31,'By year'!$B$4:$Z$15,MATCH(Summary!$A$31,'By year'!$B$4:$B$15,0),FALSE)</f>
        <v xml:space="preserve">NZ Junior Open, </v>
      </c>
      <c r="E31" s="42"/>
      <c r="F31" s="42"/>
    </row>
    <row r="32" spans="1:6" x14ac:dyDescent="0.25">
      <c r="A32" s="42"/>
      <c r="B32" s="42"/>
      <c r="C32" s="53">
        <v>2017</v>
      </c>
      <c r="D32" s="49" t="str">
        <f>HLOOKUP($C32,'By year'!$B$4:$Z$15,MATCH(Summary!$A$31,'By year'!$B$4:$B$15,0),FALSE)</f>
        <v>Under 23 Nationals, Masters Club Teams, NIAG</v>
      </c>
      <c r="E32" s="42"/>
      <c r="F32" s="42"/>
    </row>
    <row r="33" spans="1:6" x14ac:dyDescent="0.25">
      <c r="A33" s="42"/>
      <c r="B33" s="42"/>
      <c r="C33" s="53">
        <v>2018</v>
      </c>
      <c r="D33" s="49" t="str">
        <f>HLOOKUP($C33,'By year'!$B$4:$Z$15,MATCH(Summary!$A$31,'By year'!$B$4:$B$15,0),FALSE)</f>
        <v xml:space="preserve">Champion of Champions, </v>
      </c>
      <c r="E33" s="42"/>
      <c r="F33" s="42"/>
    </row>
    <row r="34" spans="1:6" x14ac:dyDescent="0.25">
      <c r="A34" s="42"/>
      <c r="B34" s="42"/>
      <c r="C34" s="53">
        <v>2019</v>
      </c>
      <c r="D34" s="49" t="str">
        <f>HLOOKUP($C34,'By year'!$B$4:$Z$15,MATCH(Summary!$A$31,'By year'!$B$4:$B$15,0),FALSE)</f>
        <v>D Grade Superchamps, North Islands</v>
      </c>
      <c r="E34" s="42"/>
      <c r="F34" s="42"/>
    </row>
    <row r="35" spans="1:6" x14ac:dyDescent="0.25">
      <c r="A35" s="42"/>
      <c r="B35" s="42"/>
      <c r="C35" s="53">
        <v>2020</v>
      </c>
      <c r="D35" s="49" t="str">
        <f>HLOOKUP($C35,'By year'!$B$4:$Z$15,MATCH(Summary!$A$31,'By year'!$B$4:$B$15,0),FALSE)</f>
        <v xml:space="preserve">Masters Nationals, </v>
      </c>
      <c r="E35" s="42"/>
      <c r="F35" s="42"/>
    </row>
    <row r="36" spans="1:6" x14ac:dyDescent="0.25">
      <c r="A36" s="42"/>
      <c r="B36" s="42"/>
      <c r="C36" s="53">
        <v>2021</v>
      </c>
      <c r="D36" s="49" t="str">
        <f>HLOOKUP($C36,'By year'!$B$4:$Z$15,MATCH(Summary!$A$31,'By year'!$B$4:$B$15,0),FALSE)</f>
        <v xml:space="preserve">B Grade Superchamps, </v>
      </c>
      <c r="E36" s="42"/>
      <c r="F36" s="42"/>
    </row>
    <row r="37" spans="1:6" x14ac:dyDescent="0.25">
      <c r="A37" s="42"/>
      <c r="B37" s="42"/>
      <c r="C37" s="53">
        <v>2022</v>
      </c>
      <c r="D37" s="49" t="str">
        <f>HLOOKUP($C37,'By year'!$B$4:$Z$15,MATCH(Summary!$A$31,'By year'!$B$4:$B$15,0),FALSE)</f>
        <v xml:space="preserve">Senior Nationals, F Grade Superchamps, </v>
      </c>
      <c r="E37" s="42"/>
      <c r="F37" s="42"/>
    </row>
    <row r="38" spans="1:6" x14ac:dyDescent="0.25">
      <c r="A38" s="42"/>
      <c r="B38" s="42"/>
      <c r="C38" s="53">
        <v>2023</v>
      </c>
      <c r="D38" s="49" t="str">
        <f>HLOOKUP($C38,'By year'!$B$4:$Z$15,MATCH(Summary!$A$31,'By year'!$B$4:$B$15,0),FALSE)</f>
        <v xml:space="preserve">C Grade Superchamps, </v>
      </c>
      <c r="E38" s="42"/>
      <c r="F38" s="42"/>
    </row>
    <row r="39" spans="1:6" x14ac:dyDescent="0.25">
      <c r="A39" s="42"/>
      <c r="B39" s="42"/>
      <c r="C39" s="53">
        <v>2024</v>
      </c>
      <c r="D39" s="49" t="str">
        <f>HLOOKUP($C39,'By year'!$B$4:$Z$15,MATCH(Summary!$A$31,'By year'!$B$4:$B$15,0),FALSE)</f>
        <v>Junior Nationals, NIAG</v>
      </c>
      <c r="E39" s="42"/>
      <c r="F39" s="42"/>
    </row>
    <row r="40" spans="1:6" ht="15.75" thickBot="1" x14ac:dyDescent="0.3">
      <c r="A40" s="42"/>
      <c r="B40" s="42"/>
      <c r="C40" s="54">
        <v>2025</v>
      </c>
      <c r="D40" s="51" t="str">
        <f>HLOOKUP($C40,'By year'!$B$4:$Z$15,MATCH(Summary!$A$31,'By year'!$B$4:$B$15,0),FALSE)</f>
        <v>E Grade Superchamps, North Islands</v>
      </c>
      <c r="E40" s="42"/>
      <c r="F40" s="42"/>
    </row>
    <row r="41" spans="1:6" x14ac:dyDescent="0.25">
      <c r="A41" s="42"/>
      <c r="B41" s="42"/>
      <c r="C41" s="42"/>
      <c r="D41" s="42"/>
      <c r="E41" s="42"/>
      <c r="F41" s="42"/>
    </row>
    <row r="42" spans="1:6" x14ac:dyDescent="0.25">
      <c r="A42" s="42"/>
      <c r="B42" s="42"/>
      <c r="C42" s="42"/>
      <c r="D42" s="42"/>
      <c r="E42" s="42"/>
      <c r="F42" s="42"/>
    </row>
    <row r="43" spans="1:6" x14ac:dyDescent="0.25">
      <c r="A43" s="42"/>
      <c r="B43" s="42"/>
      <c r="C43" s="42"/>
      <c r="D43" s="42"/>
      <c r="E43" s="42"/>
      <c r="F43" s="42"/>
    </row>
  </sheetData>
  <sheetProtection algorithmName="SHA-512" hashValue="3XpfDc+tmkJFXb/gMef6t8kVvf3a/eEsUOWI/qu95mkrZ9A7OZocW+WJAVP9I/TCCEr7gneYu3MhgM4IKfIhnA==" saltValue="Of9WiJGLWehOYFCpkBUfRA==" spinCount="100000" sheet="1" objects="1" scenarios="1" selectLockedCells="1"/>
  <dataValidations count="1">
    <dataValidation type="list" allowBlank="1" showInputMessage="1" showErrorMessage="1" sqref="A31">
      <formula1>$C$16:$C$26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'By year'!$C$51:$O$51</xm:f>
          </x14:formula1>
          <xm:sqref>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8"/>
  <sheetViews>
    <sheetView showGridLines="0" tabSelected="1" zoomScale="70" zoomScaleNormal="7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13" sqref="A13"/>
    </sheetView>
  </sheetViews>
  <sheetFormatPr defaultRowHeight="15" x14ac:dyDescent="0.25"/>
  <cols>
    <col min="1" max="1" width="21.42578125" customWidth="1"/>
    <col min="2" max="2" width="15" style="11" customWidth="1"/>
    <col min="3" max="3" width="19.85546875" customWidth="1"/>
    <col min="4" max="4" width="23.85546875" customWidth="1"/>
    <col min="5" max="5" width="17.85546875" customWidth="1"/>
    <col min="6" max="6" width="17.7109375" customWidth="1"/>
    <col min="7" max="7" width="18.42578125" customWidth="1"/>
    <col min="8" max="8" width="17.7109375" customWidth="1"/>
    <col min="9" max="9" width="16.5703125" customWidth="1"/>
    <col min="10" max="10" width="17" customWidth="1"/>
    <col min="11" max="12" width="17.7109375" customWidth="1"/>
    <col min="13" max="13" width="17.5703125" customWidth="1"/>
  </cols>
  <sheetData>
    <row r="2" spans="2:13" ht="26.25" x14ac:dyDescent="0.4">
      <c r="C2" s="26"/>
      <c r="D2" s="26"/>
      <c r="E2" s="26"/>
      <c r="F2" s="26"/>
      <c r="G2" s="26"/>
      <c r="H2" s="26"/>
      <c r="I2" s="26"/>
      <c r="J2" s="26"/>
      <c r="K2" s="26"/>
      <c r="L2" s="26"/>
      <c r="M2" s="39"/>
    </row>
    <row r="3" spans="2:13" ht="15.75" thickBot="1" x14ac:dyDescent="0.3"/>
    <row r="4" spans="2:13" x14ac:dyDescent="0.25">
      <c r="B4" s="12"/>
      <c r="C4" s="20">
        <v>2016</v>
      </c>
      <c r="D4" s="20">
        <v>2017</v>
      </c>
      <c r="E4" s="20">
        <v>2018</v>
      </c>
      <c r="F4" s="20">
        <v>2019</v>
      </c>
      <c r="G4" s="20">
        <v>2020</v>
      </c>
      <c r="H4" s="20">
        <v>2021</v>
      </c>
      <c r="I4" s="20">
        <v>2022</v>
      </c>
      <c r="J4" s="20">
        <v>2023</v>
      </c>
      <c r="K4" s="20">
        <v>2024</v>
      </c>
      <c r="L4" s="20">
        <v>2025</v>
      </c>
      <c r="M4" s="21">
        <v>2015</v>
      </c>
    </row>
    <row r="5" spans="2:13" ht="91.5" customHeight="1" x14ac:dyDescent="0.25">
      <c r="B5" s="22" t="s">
        <v>1</v>
      </c>
      <c r="C5" s="27" t="str">
        <f>C22&amp;", "&amp;C36</f>
        <v xml:space="preserve">Senior Nationals, F Grade Superchamps, </v>
      </c>
      <c r="D5" s="27" t="str">
        <f t="shared" ref="D5:M5" si="0">D22&amp;", "&amp;D36</f>
        <v xml:space="preserve">C Grade Superchamps, </v>
      </c>
      <c r="E5" s="27" t="str">
        <f t="shared" si="0"/>
        <v xml:space="preserve">Junior Nationals, </v>
      </c>
      <c r="F5" s="27" t="str">
        <f t="shared" si="0"/>
        <v>E Grade Superchamps, Doubles, NIAG</v>
      </c>
      <c r="G5" s="27" t="str">
        <f t="shared" si="0"/>
        <v xml:space="preserve">Cousins Shield/Mitchell Cup, </v>
      </c>
      <c r="H5" s="27" t="str">
        <f t="shared" si="0"/>
        <v xml:space="preserve">NZ Junior Open, </v>
      </c>
      <c r="I5" s="27" t="str">
        <f t="shared" si="0"/>
        <v>Under 23 Nationals, Masters Club Teams, North Islands</v>
      </c>
      <c r="J5" s="27" t="str">
        <f t="shared" si="0"/>
        <v>Champion of Champions, Doubles</v>
      </c>
      <c r="K5" s="27" t="str">
        <f t="shared" si="0"/>
        <v xml:space="preserve">D Grade Superchamps, </v>
      </c>
      <c r="L5" s="27" t="str">
        <f t="shared" si="0"/>
        <v>Masters Nationals, Doubles</v>
      </c>
      <c r="M5" s="28" t="str">
        <f t="shared" si="0"/>
        <v xml:space="preserve">B Grade Superchamps, </v>
      </c>
    </row>
    <row r="6" spans="2:13" ht="72.75" customHeight="1" x14ac:dyDescent="0.25">
      <c r="B6" s="22" t="s">
        <v>4</v>
      </c>
      <c r="C6" s="27" t="str">
        <f t="shared" ref="C6:M6" si="1">C23&amp;", "&amp;C37</f>
        <v>B Grade Superchamps, North Islands</v>
      </c>
      <c r="D6" s="27" t="str">
        <f t="shared" si="1"/>
        <v xml:space="preserve">Senior Nationals, F Grade Superchamps, </v>
      </c>
      <c r="E6" s="27" t="str">
        <f t="shared" si="1"/>
        <v xml:space="preserve">C Grade Superchamps, </v>
      </c>
      <c r="F6" s="27" t="str">
        <f t="shared" si="1"/>
        <v xml:space="preserve">Junior Nationals, </v>
      </c>
      <c r="G6" s="27" t="str">
        <f t="shared" si="1"/>
        <v xml:space="preserve">E Grade Superchamps, </v>
      </c>
      <c r="H6" s="27" t="str">
        <f t="shared" si="1"/>
        <v>Cousins Shield/Mitchell Cup, NIAG</v>
      </c>
      <c r="I6" s="27" t="str">
        <f t="shared" si="1"/>
        <v xml:space="preserve">NZ Junior Open, </v>
      </c>
      <c r="J6" s="27" t="str">
        <f t="shared" si="1"/>
        <v>Under 23 Nationals, Masters Club Teams, North Islands</v>
      </c>
      <c r="K6" s="27" t="str">
        <f t="shared" si="1"/>
        <v xml:space="preserve">Champion of Champions, </v>
      </c>
      <c r="L6" s="27" t="str">
        <f>L23&amp;", "&amp;L37</f>
        <v xml:space="preserve">D Grade Superchamps, </v>
      </c>
      <c r="M6" s="28" t="str">
        <f t="shared" si="1"/>
        <v xml:space="preserve">Masters Nationals, </v>
      </c>
    </row>
    <row r="7" spans="2:13" ht="70.5" customHeight="1" x14ac:dyDescent="0.25">
      <c r="B7" s="22" t="s">
        <v>9</v>
      </c>
      <c r="C7" s="27" t="str">
        <f t="shared" ref="C7:M7" si="2">C24&amp;", "&amp;C38</f>
        <v xml:space="preserve">Masters Nationals, </v>
      </c>
      <c r="D7" s="27" t="str">
        <f t="shared" si="2"/>
        <v>B Grade Superchamps, South Islands</v>
      </c>
      <c r="E7" s="27" t="str">
        <f t="shared" si="2"/>
        <v>Senior Nationals, F Grade Superchamps, SIAG</v>
      </c>
      <c r="F7" s="27" t="str">
        <f>F24&amp;", "&amp;F38</f>
        <v xml:space="preserve">C Grade Superchamps, </v>
      </c>
      <c r="G7" s="29" t="str">
        <f t="shared" si="2"/>
        <v>Junior Nationals, SIAG</v>
      </c>
      <c r="H7" s="27" t="str">
        <f t="shared" si="2"/>
        <v>E Grade Superchamps, South Islands</v>
      </c>
      <c r="I7" s="27" t="str">
        <f t="shared" si="2"/>
        <v xml:space="preserve">Cousins Shield/Mitchell Cup, </v>
      </c>
      <c r="J7" s="27" t="str">
        <f t="shared" si="2"/>
        <v xml:space="preserve">NZ Junior Open, </v>
      </c>
      <c r="K7" s="27" t="str">
        <f t="shared" si="2"/>
        <v>Under 23 Nationals, Masters Club Teams, SIAG</v>
      </c>
      <c r="L7" s="27" t="str">
        <f t="shared" si="2"/>
        <v>Champion of Champions, South Islands</v>
      </c>
      <c r="M7" s="28" t="str">
        <f t="shared" si="2"/>
        <v xml:space="preserve">D Grade Superchamps, </v>
      </c>
    </row>
    <row r="8" spans="2:13" ht="70.5" customHeight="1" x14ac:dyDescent="0.25">
      <c r="B8" s="22" t="s">
        <v>5</v>
      </c>
      <c r="C8" s="27" t="str">
        <f t="shared" ref="C8:M8" si="3">C25&amp;", "&amp;C39</f>
        <v>D Grade Superchamps, Doubles</v>
      </c>
      <c r="D8" s="27" t="str">
        <f t="shared" si="3"/>
        <v>Masters Nationals, North Islands</v>
      </c>
      <c r="E8" s="27" t="str">
        <f t="shared" si="3"/>
        <v xml:space="preserve">B Grade Superchamps, </v>
      </c>
      <c r="F8" s="27" t="str">
        <f t="shared" si="3"/>
        <v xml:space="preserve">Senior Nationals, F Grade Superchamps, </v>
      </c>
      <c r="G8" s="27" t="str">
        <f t="shared" si="3"/>
        <v>C Grade Superchamps, Doubles</v>
      </c>
      <c r="H8" s="27" t="str">
        <f t="shared" si="3"/>
        <v xml:space="preserve">Junior Nationals, </v>
      </c>
      <c r="I8" s="27" t="str">
        <f t="shared" si="3"/>
        <v>E Grade Superchamps, NIAG</v>
      </c>
      <c r="J8" s="27" t="str">
        <f t="shared" si="3"/>
        <v xml:space="preserve">Cousins Shield/Mitchell Cup, </v>
      </c>
      <c r="K8" s="27" t="str">
        <f t="shared" si="3"/>
        <v>NZ Junior Open, North Islands</v>
      </c>
      <c r="L8" s="27" t="str">
        <f t="shared" si="3"/>
        <v xml:space="preserve">Under 23 Nationals, Masters Club Teams, </v>
      </c>
      <c r="M8" s="28" t="str">
        <f t="shared" si="3"/>
        <v>Champion of Champions, Doubles</v>
      </c>
    </row>
    <row r="9" spans="2:13" ht="70.5" customHeight="1" x14ac:dyDescent="0.25">
      <c r="B9" s="22" t="s">
        <v>2</v>
      </c>
      <c r="C9" s="27" t="str">
        <f t="shared" ref="C9:M9" si="4">C26&amp;", "&amp;C40</f>
        <v>Champion of Champions, NIAG</v>
      </c>
      <c r="D9" s="27" t="str">
        <f t="shared" si="4"/>
        <v>D Grade Superchamps, Doubles</v>
      </c>
      <c r="E9" s="27" t="str">
        <f t="shared" si="4"/>
        <v>Masters Nationals, North Islands</v>
      </c>
      <c r="F9" s="27" t="str">
        <f t="shared" si="4"/>
        <v xml:space="preserve">B Grade Superchamps, </v>
      </c>
      <c r="G9" s="27" t="str">
        <f t="shared" si="4"/>
        <v xml:space="preserve">Senior Nationals, F Grade Superchamps, </v>
      </c>
      <c r="H9" s="27" t="str">
        <f t="shared" si="4"/>
        <v>C Grade Superchamps, Doubles</v>
      </c>
      <c r="I9" s="27" t="str">
        <f t="shared" si="4"/>
        <v xml:space="preserve">Junior Nationals, </v>
      </c>
      <c r="J9" s="27" t="str">
        <f t="shared" si="4"/>
        <v>E Grade Superchamps, NIAG</v>
      </c>
      <c r="K9" s="27" t="str">
        <f t="shared" si="4"/>
        <v xml:space="preserve">Cousins Shield/Mitchell Cup, </v>
      </c>
      <c r="L9" s="27" t="str">
        <f t="shared" si="4"/>
        <v>NZ Junior Open, Doubles</v>
      </c>
      <c r="M9" s="28" t="str">
        <f t="shared" si="4"/>
        <v>Under 23 Nationals, Masters Club Teams, North Islands</v>
      </c>
    </row>
    <row r="10" spans="2:13" ht="70.5" customHeight="1" x14ac:dyDescent="0.25">
      <c r="B10" s="22" t="s">
        <v>8</v>
      </c>
      <c r="C10" s="27" t="str">
        <f t="shared" ref="C10:M10" si="5">C27&amp;", "&amp;C41</f>
        <v xml:space="preserve">Under 23 Nationals, Masters Club Teams, </v>
      </c>
      <c r="D10" s="27" t="str">
        <f t="shared" si="5"/>
        <v>Champion of Champions, SIAG</v>
      </c>
      <c r="E10" s="27" t="str">
        <f t="shared" si="5"/>
        <v>D Grade Superchamps, South Islands</v>
      </c>
      <c r="F10" s="27" t="str">
        <f t="shared" si="5"/>
        <v xml:space="preserve">Masters Nationals, </v>
      </c>
      <c r="G10" s="27" t="str">
        <f t="shared" si="5"/>
        <v xml:space="preserve">B Grade Superchamps, </v>
      </c>
      <c r="H10" s="27" t="str">
        <f t="shared" si="5"/>
        <v>Senior Nationals, F Grade Superchamps, SIAG</v>
      </c>
      <c r="I10" s="27" t="str">
        <f t="shared" si="5"/>
        <v>C Grade Superchamps, South Islands</v>
      </c>
      <c r="J10" s="27" t="str">
        <f t="shared" si="5"/>
        <v xml:space="preserve">Junior Nationals, </v>
      </c>
      <c r="K10" s="27" t="str">
        <f t="shared" si="5"/>
        <v xml:space="preserve">E Grade Superchamps, </v>
      </c>
      <c r="L10" s="27" t="str">
        <f t="shared" si="5"/>
        <v>Cousins Shield/Mitchell Cup, SIAG</v>
      </c>
      <c r="M10" s="28" t="str">
        <f t="shared" si="5"/>
        <v>NZ Junior Open, South Islands</v>
      </c>
    </row>
    <row r="11" spans="2:13" ht="60.75" customHeight="1" x14ac:dyDescent="0.25">
      <c r="B11" s="22" t="s">
        <v>0</v>
      </c>
      <c r="C11" s="27" t="str">
        <f t="shared" ref="C11:M11" si="6">C28&amp;", "&amp;C42</f>
        <v xml:space="preserve">NZ Junior Open, </v>
      </c>
      <c r="D11" s="27" t="str">
        <f t="shared" si="6"/>
        <v>Under 23 Nationals, Masters Club Teams, NIAG</v>
      </c>
      <c r="E11" s="27" t="str">
        <f t="shared" si="6"/>
        <v xml:space="preserve">Champion of Champions, </v>
      </c>
      <c r="F11" s="27" t="str">
        <f t="shared" si="6"/>
        <v>D Grade Superchamps, North Islands</v>
      </c>
      <c r="G11" s="27" t="str">
        <f t="shared" si="6"/>
        <v xml:space="preserve">Masters Nationals, </v>
      </c>
      <c r="H11" s="27" t="str">
        <f t="shared" si="6"/>
        <v xml:space="preserve">B Grade Superchamps, </v>
      </c>
      <c r="I11" s="27" t="str">
        <f t="shared" si="6"/>
        <v xml:space="preserve">Senior Nationals, F Grade Superchamps, </v>
      </c>
      <c r="J11" s="27" t="str">
        <f t="shared" si="6"/>
        <v xml:space="preserve">C Grade Superchamps, </v>
      </c>
      <c r="K11" s="27" t="str">
        <f t="shared" si="6"/>
        <v>Junior Nationals, NIAG</v>
      </c>
      <c r="L11" s="27" t="str">
        <f t="shared" si="6"/>
        <v>E Grade Superchamps, North Islands</v>
      </c>
      <c r="M11" s="30" t="str">
        <f t="shared" si="6"/>
        <v xml:space="preserve">Cousins Shield/Mitchell Cup, </v>
      </c>
    </row>
    <row r="12" spans="2:13" ht="60" customHeight="1" x14ac:dyDescent="0.25">
      <c r="B12" s="22" t="s">
        <v>6</v>
      </c>
      <c r="C12" s="27" t="str">
        <f>C29&amp;", "&amp;C43</f>
        <v xml:space="preserve">Cousins Shield/Mitchell Cup, </v>
      </c>
      <c r="D12" s="29" t="str">
        <f t="shared" ref="D12:M12" si="7">D29&amp;", "&amp;D43</f>
        <v xml:space="preserve">NZ Junior Open, </v>
      </c>
      <c r="E12" s="27" t="str">
        <f t="shared" si="7"/>
        <v>Under 23 Nationals, Masters Club Teams, NIAG</v>
      </c>
      <c r="F12" s="27" t="str">
        <f t="shared" si="7"/>
        <v xml:space="preserve">Champion of Champions, </v>
      </c>
      <c r="G12" s="27" t="str">
        <f t="shared" si="7"/>
        <v>D Grade Superchamps, North Islands</v>
      </c>
      <c r="H12" s="27" t="str">
        <f t="shared" si="7"/>
        <v xml:space="preserve">Masters Nationals, </v>
      </c>
      <c r="I12" s="27" t="str">
        <f>I29&amp;", "&amp;I43</f>
        <v xml:space="preserve">B Grade Superchamps, </v>
      </c>
      <c r="J12" s="27" t="str">
        <f t="shared" si="7"/>
        <v xml:space="preserve">Senior Nationals, F Grade Superchamps, </v>
      </c>
      <c r="K12" s="27" t="str">
        <f t="shared" si="7"/>
        <v xml:space="preserve">C Grade Superchamps, </v>
      </c>
      <c r="L12" s="29" t="str">
        <f t="shared" si="7"/>
        <v xml:space="preserve">Junior Nationals, </v>
      </c>
      <c r="M12" s="28" t="str">
        <f t="shared" si="7"/>
        <v>E Grade Superchamps, NIAG</v>
      </c>
    </row>
    <row r="13" spans="2:13" ht="70.5" customHeight="1" x14ac:dyDescent="0.25">
      <c r="B13" s="22" t="s">
        <v>10</v>
      </c>
      <c r="C13" s="27" t="str">
        <f>C30&amp;", "&amp;C44</f>
        <v>E Grade Superchamps, SIAG</v>
      </c>
      <c r="D13" s="27" t="str">
        <f>D30&amp;", "&amp;D44</f>
        <v xml:space="preserve">Cousins Shield/Mitchell Cup, </v>
      </c>
      <c r="E13" s="29" t="str">
        <f t="shared" ref="E13:M13" si="8">E30&amp;", "&amp;E44</f>
        <v>NZ Junior Open, Doubles</v>
      </c>
      <c r="F13" s="27" t="str">
        <f>F30&amp;", "&amp;F44</f>
        <v>Under 23 Nationals, Masters Club Teams, South Islands</v>
      </c>
      <c r="G13" s="27" t="str">
        <f t="shared" si="8"/>
        <v xml:space="preserve">Champion of Champions, </v>
      </c>
      <c r="H13" s="27" t="str">
        <f t="shared" si="8"/>
        <v xml:space="preserve">D Grade Superchamps, </v>
      </c>
      <c r="I13" s="27" t="str">
        <f>I30&amp;", "&amp;I44</f>
        <v>Masters Nationals, SIAG, Doubles</v>
      </c>
      <c r="J13" s="27" t="str">
        <f t="shared" si="8"/>
        <v>B Grade Superchamps, South Islands</v>
      </c>
      <c r="K13" s="27" t="str">
        <f t="shared" si="8"/>
        <v>Senior Nationals, F Grade Superchamps, Doubles</v>
      </c>
      <c r="L13" s="27" t="str">
        <f t="shared" si="8"/>
        <v xml:space="preserve">C Grade Superchamps, </v>
      </c>
      <c r="M13" s="28" t="str">
        <f t="shared" si="8"/>
        <v xml:space="preserve">Junior Nationals, </v>
      </c>
    </row>
    <row r="14" spans="2:13" ht="70.5" customHeight="1" x14ac:dyDescent="0.25">
      <c r="B14" s="22" t="s">
        <v>3</v>
      </c>
      <c r="C14" s="27" t="str">
        <f t="shared" ref="C14:M14" si="9">C31&amp;", "&amp;C45</f>
        <v xml:space="preserve">Junior Nationals, </v>
      </c>
      <c r="D14" s="27" t="str">
        <f>D31&amp;", "&amp;D45</f>
        <v xml:space="preserve">E Grade Superchamps, </v>
      </c>
      <c r="E14" s="27" t="str">
        <f t="shared" si="9"/>
        <v xml:space="preserve">Cousins Shield/Mitchell Cup, </v>
      </c>
      <c r="F14" s="27" t="str">
        <f t="shared" si="9"/>
        <v xml:space="preserve">NZ Junior Open, </v>
      </c>
      <c r="G14" s="27" t="str">
        <f t="shared" si="9"/>
        <v>Under 23 Nationals, Masters Club Teams, NIAG</v>
      </c>
      <c r="H14" s="27" t="str">
        <f t="shared" si="9"/>
        <v>Champion of Champions, North Islands</v>
      </c>
      <c r="I14" s="27" t="str">
        <f t="shared" si="9"/>
        <v xml:space="preserve">D Grade Superchamps, </v>
      </c>
      <c r="J14" s="27" t="str">
        <f t="shared" si="9"/>
        <v xml:space="preserve">Masters Nationals, </v>
      </c>
      <c r="K14" s="27" t="str">
        <f t="shared" si="9"/>
        <v xml:space="preserve">B Grade Superchamps, </v>
      </c>
      <c r="L14" s="27" t="str">
        <f t="shared" si="9"/>
        <v>Senior Nationals, F Grade Superchamps, NIAG</v>
      </c>
      <c r="M14" s="28" t="str">
        <f t="shared" si="9"/>
        <v xml:space="preserve">C Grade Superchamps, </v>
      </c>
    </row>
    <row r="15" spans="2:13" ht="70.5" customHeight="1" thickBot="1" x14ac:dyDescent="0.3">
      <c r="B15" s="23" t="s">
        <v>7</v>
      </c>
      <c r="C15" s="31" t="str">
        <f t="shared" ref="C15:M15" si="10">C32&amp;", "&amp;C46</f>
        <v>C Grade Superchamps, South Islands</v>
      </c>
      <c r="D15" s="31" t="str">
        <f t="shared" si="10"/>
        <v xml:space="preserve">Junior Nationals, </v>
      </c>
      <c r="E15" s="31" t="str">
        <f t="shared" si="10"/>
        <v xml:space="preserve">E Grade Superchamps, </v>
      </c>
      <c r="F15" s="31" t="str">
        <f>F32&amp;", "&amp;F46</f>
        <v>Cousins Shield/Mitchell Cup, SIAG</v>
      </c>
      <c r="G15" s="31" t="str">
        <f t="shared" si="10"/>
        <v>NZ Junior Open, South Islands</v>
      </c>
      <c r="H15" s="31" t="str">
        <f t="shared" si="10"/>
        <v xml:space="preserve">Under 23 Nationals, Masters Club Teams, </v>
      </c>
      <c r="I15" s="31" t="str">
        <f t="shared" si="10"/>
        <v xml:space="preserve">Champion of Champions, </v>
      </c>
      <c r="J15" s="31" t="str">
        <f t="shared" si="10"/>
        <v>D Grade Superchamps, SIAG</v>
      </c>
      <c r="K15" s="31" t="str">
        <f t="shared" si="10"/>
        <v>Masters Nationals, South Islands</v>
      </c>
      <c r="L15" s="31" t="str">
        <f t="shared" si="10"/>
        <v xml:space="preserve">B Grade Superchamps, </v>
      </c>
      <c r="M15" s="32" t="str">
        <f t="shared" si="10"/>
        <v>Senior Nationals, F Grade Superchamps, SIAG</v>
      </c>
    </row>
    <row r="16" spans="2:13" x14ac:dyDescent="0.25">
      <c r="B16" s="2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5"/>
    </row>
    <row r="17" spans="1:49" x14ac:dyDescent="0.25">
      <c r="B17" s="2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5"/>
    </row>
    <row r="18" spans="1:49" x14ac:dyDescent="0.25">
      <c r="B18" s="24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5"/>
    </row>
    <row r="20" spans="1:49" ht="15.75" thickBot="1" x14ac:dyDescent="0.3">
      <c r="A20" s="5" t="s">
        <v>28</v>
      </c>
    </row>
    <row r="21" spans="1:49" x14ac:dyDescent="0.25">
      <c r="B21" s="12"/>
      <c r="C21" s="20">
        <v>2016</v>
      </c>
      <c r="D21" s="20">
        <v>2017</v>
      </c>
      <c r="E21" s="20">
        <v>2018</v>
      </c>
      <c r="F21" s="20">
        <v>2019</v>
      </c>
      <c r="G21" s="20">
        <v>2020</v>
      </c>
      <c r="H21" s="20">
        <v>2021</v>
      </c>
      <c r="I21" s="20">
        <v>2022</v>
      </c>
      <c r="J21" s="20">
        <v>2023</v>
      </c>
      <c r="K21" s="20">
        <v>2024</v>
      </c>
      <c r="L21" s="20">
        <v>2025</v>
      </c>
      <c r="M21" s="21">
        <v>2015</v>
      </c>
      <c r="N21" s="10">
        <v>2026</v>
      </c>
      <c r="O21" s="10">
        <v>2027</v>
      </c>
      <c r="P21" s="10">
        <v>2028</v>
      </c>
      <c r="Q21" s="10">
        <v>2029</v>
      </c>
      <c r="R21" s="10">
        <v>2030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v>2059</v>
      </c>
      <c r="AV21" s="10">
        <v>2060</v>
      </c>
      <c r="AW21" s="10">
        <v>2061</v>
      </c>
    </row>
    <row r="22" spans="1:49" ht="60" x14ac:dyDescent="0.25">
      <c r="A22" s="1" t="s">
        <v>15</v>
      </c>
      <c r="B22" s="13" t="s">
        <v>1</v>
      </c>
      <c r="C22" s="6" t="s">
        <v>15</v>
      </c>
      <c r="D22" s="6" t="str">
        <f>C32</f>
        <v>C Grade Superchamps</v>
      </c>
      <c r="E22" s="6" t="str">
        <f t="shared" ref="E22:M22" si="11">D32</f>
        <v>Junior Nationals</v>
      </c>
      <c r="F22" s="6" t="str">
        <f t="shared" si="11"/>
        <v>E Grade Superchamps</v>
      </c>
      <c r="G22" s="6" t="str">
        <f t="shared" si="11"/>
        <v>Cousins Shield/Mitchell Cup</v>
      </c>
      <c r="H22" s="6" t="str">
        <f t="shared" si="11"/>
        <v>NZ Junior Open</v>
      </c>
      <c r="I22" s="6" t="str">
        <f t="shared" si="11"/>
        <v>Under 23 Nationals, Masters Club Teams</v>
      </c>
      <c r="J22" s="6" t="str">
        <f t="shared" si="11"/>
        <v>Champion of Champions</v>
      </c>
      <c r="K22" s="6" t="str">
        <f t="shared" si="11"/>
        <v>D Grade Superchamps</v>
      </c>
      <c r="L22" s="6" t="str">
        <f t="shared" si="11"/>
        <v>Masters Nationals</v>
      </c>
      <c r="M22" s="36" t="str">
        <f t="shared" si="11"/>
        <v>B Grade Superchamps</v>
      </c>
    </row>
    <row r="23" spans="1:49" ht="60" x14ac:dyDescent="0.25">
      <c r="A23" s="1" t="s">
        <v>16</v>
      </c>
      <c r="B23" s="13" t="s">
        <v>4</v>
      </c>
      <c r="C23" s="34" t="s">
        <v>16</v>
      </c>
      <c r="D23" s="6" t="str">
        <f>C22</f>
        <v>Senior Nationals, F Grade Superchamps</v>
      </c>
      <c r="E23" s="6" t="str">
        <f>D22</f>
        <v>C Grade Superchamps</v>
      </c>
      <c r="F23" s="6" t="str">
        <f t="shared" ref="E23:M32" si="12">E22</f>
        <v>Junior Nationals</v>
      </c>
      <c r="G23" s="6" t="str">
        <f t="shared" si="12"/>
        <v>E Grade Superchamps</v>
      </c>
      <c r="H23" s="6" t="str">
        <f t="shared" si="12"/>
        <v>Cousins Shield/Mitchell Cup</v>
      </c>
      <c r="I23" s="6" t="str">
        <f t="shared" si="12"/>
        <v>NZ Junior Open</v>
      </c>
      <c r="J23" s="6" t="str">
        <f t="shared" si="12"/>
        <v>Under 23 Nationals, Masters Club Teams</v>
      </c>
      <c r="K23" s="6" t="str">
        <f t="shared" si="12"/>
        <v>Champion of Champions</v>
      </c>
      <c r="L23" s="6" t="str">
        <f t="shared" si="12"/>
        <v>D Grade Superchamps</v>
      </c>
      <c r="M23" s="7" t="str">
        <f t="shared" si="12"/>
        <v>Masters Nationals</v>
      </c>
    </row>
    <row r="24" spans="1:49" ht="45" x14ac:dyDescent="0.25">
      <c r="A24" s="1" t="s">
        <v>11</v>
      </c>
      <c r="B24" s="13" t="s">
        <v>9</v>
      </c>
      <c r="C24" s="6" t="s">
        <v>11</v>
      </c>
      <c r="D24" s="34" t="str">
        <f>C23</f>
        <v>B Grade Superchamps</v>
      </c>
      <c r="E24" s="6" t="str">
        <f>D23</f>
        <v>Senior Nationals, F Grade Superchamps</v>
      </c>
      <c r="F24" s="6" t="str">
        <f t="shared" si="12"/>
        <v>C Grade Superchamps</v>
      </c>
      <c r="G24" s="6" t="str">
        <f t="shared" si="12"/>
        <v>Junior Nationals</v>
      </c>
      <c r="H24" s="6" t="str">
        <f t="shared" si="12"/>
        <v>E Grade Superchamps</v>
      </c>
      <c r="I24" s="6" t="str">
        <f t="shared" si="12"/>
        <v>Cousins Shield/Mitchell Cup</v>
      </c>
      <c r="J24" s="6" t="str">
        <f t="shared" si="12"/>
        <v>NZ Junior Open</v>
      </c>
      <c r="K24" s="6" t="str">
        <f t="shared" si="12"/>
        <v>Under 23 Nationals, Masters Club Teams</v>
      </c>
      <c r="L24" s="6" t="str">
        <f t="shared" si="12"/>
        <v>Champion of Champions</v>
      </c>
      <c r="M24" s="7" t="str">
        <f t="shared" si="12"/>
        <v>D Grade Superchamps</v>
      </c>
    </row>
    <row r="25" spans="1:49" ht="45" x14ac:dyDescent="0.25">
      <c r="A25" s="1" t="s">
        <v>18</v>
      </c>
      <c r="B25" s="13" t="s">
        <v>5</v>
      </c>
      <c r="C25" s="6" t="s">
        <v>18</v>
      </c>
      <c r="D25" s="6" t="str">
        <f t="shared" ref="D25:D32" si="13">C24</f>
        <v>Masters Nationals</v>
      </c>
      <c r="E25" s="34" t="str">
        <f t="shared" si="12"/>
        <v>B Grade Superchamps</v>
      </c>
      <c r="F25" s="6" t="str">
        <f t="shared" si="12"/>
        <v>Senior Nationals, F Grade Superchamps</v>
      </c>
      <c r="G25" s="6" t="str">
        <f t="shared" si="12"/>
        <v>C Grade Superchamps</v>
      </c>
      <c r="H25" s="6" t="str">
        <f t="shared" si="12"/>
        <v>Junior Nationals</v>
      </c>
      <c r="I25" s="6" t="str">
        <f t="shared" si="12"/>
        <v>E Grade Superchamps</v>
      </c>
      <c r="J25" s="6" t="str">
        <f t="shared" si="12"/>
        <v>Cousins Shield/Mitchell Cup</v>
      </c>
      <c r="K25" s="6" t="str">
        <f t="shared" si="12"/>
        <v>NZ Junior Open</v>
      </c>
      <c r="L25" s="6" t="str">
        <f t="shared" si="12"/>
        <v>Under 23 Nationals, Masters Club Teams</v>
      </c>
      <c r="M25" s="7" t="str">
        <f t="shared" si="12"/>
        <v>Champion of Champions</v>
      </c>
    </row>
    <row r="26" spans="1:49" ht="60" x14ac:dyDescent="0.25">
      <c r="A26" s="1" t="s">
        <v>21</v>
      </c>
      <c r="B26" s="13" t="s">
        <v>2</v>
      </c>
      <c r="C26" s="6" t="s">
        <v>21</v>
      </c>
      <c r="D26" s="6" t="str">
        <f t="shared" si="13"/>
        <v>D Grade Superchamps</v>
      </c>
      <c r="E26" s="6" t="str">
        <f t="shared" si="12"/>
        <v>Masters Nationals</v>
      </c>
      <c r="F26" s="34" t="str">
        <f t="shared" si="12"/>
        <v>B Grade Superchamps</v>
      </c>
      <c r="G26" s="6" t="str">
        <f t="shared" si="12"/>
        <v>Senior Nationals, F Grade Superchamps</v>
      </c>
      <c r="H26" s="6" t="str">
        <f t="shared" si="12"/>
        <v>C Grade Superchamps</v>
      </c>
      <c r="I26" s="6" t="str">
        <f t="shared" si="12"/>
        <v>Junior Nationals</v>
      </c>
      <c r="J26" s="6" t="str">
        <f t="shared" si="12"/>
        <v>E Grade Superchamps</v>
      </c>
      <c r="K26" s="6" t="str">
        <f t="shared" si="12"/>
        <v>Cousins Shield/Mitchell Cup</v>
      </c>
      <c r="L26" s="6" t="str">
        <f t="shared" si="12"/>
        <v>NZ Junior Open</v>
      </c>
      <c r="M26" s="7" t="str">
        <f t="shared" si="12"/>
        <v>Under 23 Nationals, Masters Club Teams</v>
      </c>
    </row>
    <row r="27" spans="1:49" ht="45" x14ac:dyDescent="0.25">
      <c r="A27" s="1" t="s">
        <v>20</v>
      </c>
      <c r="B27" s="13" t="s">
        <v>8</v>
      </c>
      <c r="C27" s="6" t="s">
        <v>20</v>
      </c>
      <c r="D27" s="6" t="str">
        <f t="shared" si="13"/>
        <v>Champion of Champions</v>
      </c>
      <c r="E27" s="6" t="str">
        <f t="shared" si="12"/>
        <v>D Grade Superchamps</v>
      </c>
      <c r="F27" s="6" t="str">
        <f t="shared" si="12"/>
        <v>Masters Nationals</v>
      </c>
      <c r="G27" s="34" t="str">
        <f t="shared" si="12"/>
        <v>B Grade Superchamps</v>
      </c>
      <c r="H27" s="6" t="str">
        <f t="shared" si="12"/>
        <v>Senior Nationals, F Grade Superchamps</v>
      </c>
      <c r="I27" s="6" t="str">
        <f t="shared" si="12"/>
        <v>C Grade Superchamps</v>
      </c>
      <c r="J27" s="6" t="str">
        <f t="shared" si="12"/>
        <v>Junior Nationals</v>
      </c>
      <c r="K27" s="6" t="str">
        <f t="shared" si="12"/>
        <v>E Grade Superchamps</v>
      </c>
      <c r="L27" s="6" t="str">
        <f t="shared" si="12"/>
        <v>Cousins Shield/Mitchell Cup</v>
      </c>
      <c r="M27" s="7" t="str">
        <f t="shared" si="12"/>
        <v>NZ Junior Open</v>
      </c>
    </row>
    <row r="28" spans="1:49" ht="45" x14ac:dyDescent="0.25">
      <c r="A28" s="1" t="s">
        <v>13</v>
      </c>
      <c r="B28" s="13" t="s">
        <v>0</v>
      </c>
      <c r="C28" s="6" t="s">
        <v>13</v>
      </c>
      <c r="D28" s="6" t="str">
        <f t="shared" si="13"/>
        <v>Under 23 Nationals, Masters Club Teams</v>
      </c>
      <c r="E28" s="6" t="str">
        <f t="shared" si="12"/>
        <v>Champion of Champions</v>
      </c>
      <c r="F28" s="6" t="str">
        <f t="shared" si="12"/>
        <v>D Grade Superchamps</v>
      </c>
      <c r="G28" s="6" t="str">
        <f t="shared" si="12"/>
        <v>Masters Nationals</v>
      </c>
      <c r="H28" s="34" t="str">
        <f t="shared" si="12"/>
        <v>B Grade Superchamps</v>
      </c>
      <c r="I28" s="6" t="str">
        <f t="shared" si="12"/>
        <v>Senior Nationals, F Grade Superchamps</v>
      </c>
      <c r="J28" s="6" t="str">
        <f t="shared" si="12"/>
        <v>C Grade Superchamps</v>
      </c>
      <c r="K28" s="6" t="str">
        <f t="shared" si="12"/>
        <v>Junior Nationals</v>
      </c>
      <c r="L28" s="6" t="str">
        <f t="shared" si="12"/>
        <v>E Grade Superchamps</v>
      </c>
      <c r="M28" s="7" t="str">
        <f t="shared" si="12"/>
        <v>Cousins Shield/Mitchell Cup</v>
      </c>
    </row>
    <row r="29" spans="1:49" ht="45" x14ac:dyDescent="0.25">
      <c r="A29" s="1" t="s">
        <v>22</v>
      </c>
      <c r="B29" s="13" t="s">
        <v>6</v>
      </c>
      <c r="C29" s="6" t="s">
        <v>22</v>
      </c>
      <c r="D29" s="6" t="str">
        <f t="shared" si="13"/>
        <v>NZ Junior Open</v>
      </c>
      <c r="E29" s="6" t="str">
        <f t="shared" si="12"/>
        <v>Under 23 Nationals, Masters Club Teams</v>
      </c>
      <c r="F29" s="6" t="str">
        <f t="shared" si="12"/>
        <v>Champion of Champions</v>
      </c>
      <c r="G29" s="6" t="str">
        <f t="shared" si="12"/>
        <v>D Grade Superchamps</v>
      </c>
      <c r="H29" s="6" t="str">
        <f t="shared" si="12"/>
        <v>Masters Nationals</v>
      </c>
      <c r="I29" s="34" t="str">
        <f t="shared" si="12"/>
        <v>B Grade Superchamps</v>
      </c>
      <c r="J29" s="6" t="str">
        <f t="shared" si="12"/>
        <v>Senior Nationals, F Grade Superchamps</v>
      </c>
      <c r="K29" s="6" t="str">
        <f t="shared" si="12"/>
        <v>C Grade Superchamps</v>
      </c>
      <c r="L29" s="6" t="str">
        <f t="shared" si="12"/>
        <v>Junior Nationals</v>
      </c>
      <c r="M29" s="7" t="str">
        <f t="shared" si="12"/>
        <v>E Grade Superchamps</v>
      </c>
    </row>
    <row r="30" spans="1:49" ht="45" x14ac:dyDescent="0.25">
      <c r="A30" s="1" t="s">
        <v>19</v>
      </c>
      <c r="B30" s="13" t="s">
        <v>10</v>
      </c>
      <c r="C30" s="6" t="s">
        <v>19</v>
      </c>
      <c r="D30" s="6" t="str">
        <f t="shared" si="13"/>
        <v>Cousins Shield/Mitchell Cup</v>
      </c>
      <c r="E30" s="6" t="str">
        <f t="shared" si="12"/>
        <v>NZ Junior Open</v>
      </c>
      <c r="F30" s="6" t="str">
        <f t="shared" si="12"/>
        <v>Under 23 Nationals, Masters Club Teams</v>
      </c>
      <c r="G30" s="6" t="str">
        <f t="shared" si="12"/>
        <v>Champion of Champions</v>
      </c>
      <c r="H30" s="6" t="str">
        <f t="shared" si="12"/>
        <v>D Grade Superchamps</v>
      </c>
      <c r="I30" s="6" t="str">
        <f t="shared" si="12"/>
        <v>Masters Nationals</v>
      </c>
      <c r="J30" s="34" t="str">
        <f t="shared" si="12"/>
        <v>B Grade Superchamps</v>
      </c>
      <c r="K30" s="6" t="str">
        <f t="shared" si="12"/>
        <v>Senior Nationals, F Grade Superchamps</v>
      </c>
      <c r="L30" s="6" t="str">
        <f t="shared" si="12"/>
        <v>C Grade Superchamps</v>
      </c>
      <c r="M30" s="7" t="str">
        <f t="shared" si="12"/>
        <v>Junior Nationals</v>
      </c>
    </row>
    <row r="31" spans="1:49" ht="45" x14ac:dyDescent="0.25">
      <c r="A31" s="1" t="s">
        <v>12</v>
      </c>
      <c r="B31" s="13" t="s">
        <v>3</v>
      </c>
      <c r="C31" s="6" t="s">
        <v>12</v>
      </c>
      <c r="D31" s="6" t="str">
        <f t="shared" si="13"/>
        <v>E Grade Superchamps</v>
      </c>
      <c r="E31" s="6" t="str">
        <f t="shared" si="12"/>
        <v>Cousins Shield/Mitchell Cup</v>
      </c>
      <c r="F31" s="6" t="str">
        <f t="shared" si="12"/>
        <v>NZ Junior Open</v>
      </c>
      <c r="G31" s="6" t="str">
        <f t="shared" si="12"/>
        <v>Under 23 Nationals, Masters Club Teams</v>
      </c>
      <c r="H31" s="6" t="str">
        <f>G30</f>
        <v>Champion of Champions</v>
      </c>
      <c r="I31" s="6" t="str">
        <f t="shared" si="12"/>
        <v>D Grade Superchamps</v>
      </c>
      <c r="J31" s="6" t="str">
        <f t="shared" si="12"/>
        <v>Masters Nationals</v>
      </c>
      <c r="K31" s="34" t="str">
        <f t="shared" si="12"/>
        <v>B Grade Superchamps</v>
      </c>
      <c r="L31" s="6" t="str">
        <f t="shared" si="12"/>
        <v>Senior Nationals, F Grade Superchamps</v>
      </c>
      <c r="M31" s="7" t="str">
        <f t="shared" si="12"/>
        <v>C Grade Superchamps</v>
      </c>
    </row>
    <row r="32" spans="1:49" ht="48" customHeight="1" thickBot="1" x14ac:dyDescent="0.3">
      <c r="A32" s="1" t="s">
        <v>17</v>
      </c>
      <c r="B32" s="14" t="s">
        <v>7</v>
      </c>
      <c r="C32" s="8" t="s">
        <v>17</v>
      </c>
      <c r="D32" s="8" t="str">
        <f t="shared" si="13"/>
        <v>Junior Nationals</v>
      </c>
      <c r="E32" s="8" t="str">
        <f t="shared" si="12"/>
        <v>E Grade Superchamps</v>
      </c>
      <c r="F32" s="8" t="str">
        <f t="shared" si="12"/>
        <v>Cousins Shield/Mitchell Cup</v>
      </c>
      <c r="G32" s="8" t="str">
        <f t="shared" si="12"/>
        <v>NZ Junior Open</v>
      </c>
      <c r="H32" s="8" t="str">
        <f t="shared" si="12"/>
        <v>Under 23 Nationals, Masters Club Teams</v>
      </c>
      <c r="I32" s="8" t="str">
        <f t="shared" si="12"/>
        <v>Champion of Champions</v>
      </c>
      <c r="J32" s="8" t="str">
        <f t="shared" si="12"/>
        <v>D Grade Superchamps</v>
      </c>
      <c r="K32" s="8" t="str">
        <f t="shared" si="12"/>
        <v>Masters Nationals</v>
      </c>
      <c r="L32" s="35" t="str">
        <f t="shared" si="12"/>
        <v>B Grade Superchamps</v>
      </c>
      <c r="M32" s="9" t="str">
        <f t="shared" si="12"/>
        <v>Senior Nationals, F Grade Superchamps</v>
      </c>
    </row>
    <row r="34" spans="1:13" ht="15.75" thickBot="1" x14ac:dyDescent="0.3"/>
    <row r="35" spans="1:13" x14ac:dyDescent="0.25">
      <c r="A35" s="5" t="s">
        <v>23</v>
      </c>
      <c r="B35" s="12"/>
      <c r="C35" s="20">
        <v>2016</v>
      </c>
      <c r="D35" s="20">
        <v>2017</v>
      </c>
      <c r="E35" s="20">
        <v>2018</v>
      </c>
      <c r="F35" s="20">
        <v>2019</v>
      </c>
      <c r="G35" s="20">
        <v>2020</v>
      </c>
      <c r="H35" s="20">
        <v>2021</v>
      </c>
      <c r="I35" s="20">
        <v>2022</v>
      </c>
      <c r="J35" s="20">
        <v>2023</v>
      </c>
      <c r="K35" s="20">
        <v>2024</v>
      </c>
      <c r="L35" s="20">
        <v>2025</v>
      </c>
      <c r="M35" s="21">
        <v>2015</v>
      </c>
    </row>
    <row r="36" spans="1:13" x14ac:dyDescent="0.25">
      <c r="B36" s="13" t="s">
        <v>1</v>
      </c>
      <c r="C36" s="2"/>
      <c r="D36" s="2"/>
      <c r="E36" s="2"/>
      <c r="F36" s="2" t="s">
        <v>29</v>
      </c>
      <c r="G36" s="2"/>
      <c r="H36" s="2"/>
      <c r="I36" s="33" t="s">
        <v>24</v>
      </c>
      <c r="J36" s="2" t="s">
        <v>14</v>
      </c>
      <c r="K36" s="2"/>
      <c r="L36" s="3" t="s">
        <v>14</v>
      </c>
      <c r="M36" s="2"/>
    </row>
    <row r="37" spans="1:13" x14ac:dyDescent="0.25">
      <c r="A37" t="s">
        <v>24</v>
      </c>
      <c r="B37" s="13" t="s">
        <v>4</v>
      </c>
      <c r="C37" s="33" t="s">
        <v>24</v>
      </c>
      <c r="D37" s="17"/>
      <c r="E37" s="2"/>
      <c r="F37" s="2"/>
      <c r="G37" s="2"/>
      <c r="H37" s="2" t="s">
        <v>26</v>
      </c>
      <c r="I37" s="17"/>
      <c r="J37" s="33" t="s">
        <v>24</v>
      </c>
      <c r="K37" s="2"/>
      <c r="L37" s="3"/>
      <c r="M37" s="2"/>
    </row>
    <row r="38" spans="1:13" x14ac:dyDescent="0.25">
      <c r="A38" t="s">
        <v>25</v>
      </c>
      <c r="B38" s="13" t="s">
        <v>9</v>
      </c>
      <c r="C38" s="2"/>
      <c r="D38" s="2" t="s">
        <v>25</v>
      </c>
      <c r="E38" s="2" t="s">
        <v>27</v>
      </c>
      <c r="F38" s="2"/>
      <c r="G38" s="2" t="s">
        <v>27</v>
      </c>
      <c r="H38" s="2" t="s">
        <v>25</v>
      </c>
      <c r="I38" s="2"/>
      <c r="J38" s="2"/>
      <c r="K38" s="2" t="s">
        <v>27</v>
      </c>
      <c r="L38" s="3" t="s">
        <v>25</v>
      </c>
      <c r="M38" s="2"/>
    </row>
    <row r="39" spans="1:13" x14ac:dyDescent="0.25">
      <c r="A39" t="s">
        <v>26</v>
      </c>
      <c r="B39" s="13" t="s">
        <v>5</v>
      </c>
      <c r="C39" s="2" t="s">
        <v>14</v>
      </c>
      <c r="D39" s="33" t="s">
        <v>24</v>
      </c>
      <c r="E39" s="17"/>
      <c r="F39" s="2"/>
      <c r="G39" s="2" t="s">
        <v>14</v>
      </c>
      <c r="H39" s="2"/>
      <c r="I39" s="2" t="s">
        <v>26</v>
      </c>
      <c r="J39" s="2"/>
      <c r="K39" s="33" t="s">
        <v>24</v>
      </c>
      <c r="L39" s="3"/>
      <c r="M39" s="2" t="s">
        <v>14</v>
      </c>
    </row>
    <row r="40" spans="1:13" x14ac:dyDescent="0.25">
      <c r="A40" t="s">
        <v>27</v>
      </c>
      <c r="B40" s="13" t="s">
        <v>2</v>
      </c>
      <c r="C40" s="2" t="s">
        <v>26</v>
      </c>
      <c r="D40" s="2" t="s">
        <v>14</v>
      </c>
      <c r="E40" s="33" t="s">
        <v>24</v>
      </c>
      <c r="F40" s="17"/>
      <c r="G40" s="2"/>
      <c r="H40" s="2" t="s">
        <v>14</v>
      </c>
      <c r="I40" s="2"/>
      <c r="J40" s="2" t="s">
        <v>26</v>
      </c>
      <c r="K40" s="2"/>
      <c r="L40" s="3" t="s">
        <v>14</v>
      </c>
      <c r="M40" s="2" t="s">
        <v>24</v>
      </c>
    </row>
    <row r="41" spans="1:13" x14ac:dyDescent="0.25">
      <c r="A41" t="s">
        <v>14</v>
      </c>
      <c r="B41" s="13" t="s">
        <v>8</v>
      </c>
      <c r="C41" s="2"/>
      <c r="D41" s="2" t="s">
        <v>27</v>
      </c>
      <c r="E41" s="2" t="s">
        <v>25</v>
      </c>
      <c r="F41" s="2"/>
      <c r="G41" s="2"/>
      <c r="H41" s="2" t="s">
        <v>27</v>
      </c>
      <c r="I41" s="2" t="s">
        <v>25</v>
      </c>
      <c r="J41" s="2"/>
      <c r="K41" s="2"/>
      <c r="L41" s="3" t="s">
        <v>27</v>
      </c>
      <c r="M41" s="2" t="s">
        <v>25</v>
      </c>
    </row>
    <row r="42" spans="1:13" x14ac:dyDescent="0.25">
      <c r="B42" s="13" t="s">
        <v>0</v>
      </c>
      <c r="C42" s="2"/>
      <c r="D42" s="2" t="s">
        <v>26</v>
      </c>
      <c r="E42" s="2"/>
      <c r="F42" s="33" t="s">
        <v>24</v>
      </c>
      <c r="G42" s="17"/>
      <c r="H42" s="2"/>
      <c r="I42" s="2"/>
      <c r="J42" s="2"/>
      <c r="K42" s="2" t="s">
        <v>26</v>
      </c>
      <c r="L42" s="56" t="s">
        <v>24</v>
      </c>
      <c r="M42" s="2"/>
    </row>
    <row r="43" spans="1:13" x14ac:dyDescent="0.25">
      <c r="B43" s="13" t="s">
        <v>6</v>
      </c>
      <c r="C43" s="2"/>
      <c r="D43" s="2"/>
      <c r="E43" s="2" t="s">
        <v>26</v>
      </c>
      <c r="F43" s="2"/>
      <c r="G43" s="33" t="s">
        <v>24</v>
      </c>
      <c r="H43" s="17"/>
      <c r="I43" s="38"/>
      <c r="J43" s="2"/>
      <c r="K43" s="2"/>
      <c r="L43" s="3"/>
      <c r="M43" s="2" t="s">
        <v>26</v>
      </c>
    </row>
    <row r="44" spans="1:13" x14ac:dyDescent="0.25">
      <c r="B44" s="13" t="s">
        <v>10</v>
      </c>
      <c r="C44" s="2" t="s">
        <v>27</v>
      </c>
      <c r="D44" s="2"/>
      <c r="E44" s="2" t="s">
        <v>14</v>
      </c>
      <c r="F44" s="2" t="s">
        <v>25</v>
      </c>
      <c r="G44" s="2"/>
      <c r="H44" s="2"/>
      <c r="I44" s="2" t="s">
        <v>34</v>
      </c>
      <c r="J44" s="2" t="s">
        <v>25</v>
      </c>
      <c r="K44" s="2" t="s">
        <v>14</v>
      </c>
      <c r="L44" s="3"/>
      <c r="M44" s="2"/>
    </row>
    <row r="45" spans="1:13" x14ac:dyDescent="0.25">
      <c r="B45" s="13" t="s">
        <v>3</v>
      </c>
      <c r="C45" s="2"/>
      <c r="D45" s="2"/>
      <c r="E45" s="2"/>
      <c r="F45" s="17"/>
      <c r="G45" s="2" t="s">
        <v>26</v>
      </c>
      <c r="H45" s="33" t="s">
        <v>24</v>
      </c>
      <c r="I45" s="17"/>
      <c r="J45" s="2"/>
      <c r="K45" s="2"/>
      <c r="L45" s="3" t="s">
        <v>26</v>
      </c>
      <c r="M45" s="2"/>
    </row>
    <row r="46" spans="1:13" ht="15.75" thickBot="1" x14ac:dyDescent="0.3">
      <c r="B46" s="14" t="s">
        <v>7</v>
      </c>
      <c r="C46" s="4" t="s">
        <v>25</v>
      </c>
      <c r="D46" s="4"/>
      <c r="E46" s="4"/>
      <c r="F46" s="4" t="s">
        <v>27</v>
      </c>
      <c r="G46" s="4" t="s">
        <v>25</v>
      </c>
      <c r="H46" s="4"/>
      <c r="I46" s="4"/>
      <c r="J46" s="4" t="s">
        <v>27</v>
      </c>
      <c r="K46" s="4" t="s">
        <v>25</v>
      </c>
      <c r="L46" s="37"/>
      <c r="M46" s="4" t="s">
        <v>27</v>
      </c>
    </row>
    <row r="48" spans="1:13" x14ac:dyDescent="0.25">
      <c r="B48" s="15"/>
    </row>
    <row r="51" spans="3:20" ht="92.25" customHeight="1" x14ac:dyDescent="0.25">
      <c r="C51" s="55">
        <v>2015</v>
      </c>
      <c r="D51" s="55">
        <v>2016</v>
      </c>
      <c r="E51" s="55">
        <v>2017</v>
      </c>
      <c r="F51" s="55">
        <v>2018</v>
      </c>
      <c r="G51" s="55">
        <v>2019</v>
      </c>
      <c r="H51" s="55">
        <v>2020</v>
      </c>
      <c r="I51" s="55">
        <v>2021</v>
      </c>
      <c r="J51" s="55">
        <v>2022</v>
      </c>
      <c r="K51" s="55">
        <v>2023</v>
      </c>
      <c r="L51" s="55">
        <v>2024</v>
      </c>
      <c r="M51" s="55">
        <v>2025</v>
      </c>
      <c r="N51" s="55">
        <v>2026</v>
      </c>
      <c r="O51" s="55">
        <v>2027</v>
      </c>
      <c r="P51" s="55">
        <v>2028</v>
      </c>
      <c r="Q51" s="55">
        <v>2029</v>
      </c>
      <c r="R51" s="55">
        <v>2030</v>
      </c>
      <c r="S51" s="55">
        <v>2031</v>
      </c>
      <c r="T51" s="55">
        <v>2032</v>
      </c>
    </row>
    <row r="54" spans="3:20" ht="65.25" customHeight="1" x14ac:dyDescent="0.25"/>
    <row r="55" spans="3:20" ht="65.25" customHeight="1" x14ac:dyDescent="0.25"/>
    <row r="57" spans="3:20" ht="63.75" customHeight="1" x14ac:dyDescent="0.25"/>
    <row r="59" spans="3:20" ht="66" customHeight="1" x14ac:dyDescent="0.25"/>
    <row r="60" spans="3:20" ht="62.25" customHeight="1" x14ac:dyDescent="0.25"/>
    <row r="61" spans="3:20" ht="85.5" customHeight="1" x14ac:dyDescent="0.25"/>
    <row r="73" spans="1:14" x14ac:dyDescent="0.25">
      <c r="A73" s="17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7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7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s="17" customFormat="1" x14ac:dyDescent="0.25">
      <c r="B76" s="16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4" s="17" customFormat="1" x14ac:dyDescent="0.25">
      <c r="B77" s="16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4" s="17" customFormat="1" x14ac:dyDescent="0.25">
      <c r="B78" s="16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4" s="17" customFormat="1" x14ac:dyDescent="0.25"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4" s="17" customFormat="1" x14ac:dyDescent="0.25"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4" s="17" customFormat="1" x14ac:dyDescent="0.25">
      <c r="B81" s="16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4" s="17" customFormat="1" x14ac:dyDescent="0.25">
      <c r="B82" s="16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4" s="17" customFormat="1" x14ac:dyDescent="0.25">
      <c r="B83" s="16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4" s="17" customFormat="1" x14ac:dyDescent="0.25">
      <c r="B84" s="16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4" s="17" customFormat="1" x14ac:dyDescent="0.25">
      <c r="B85" s="16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4" s="17" customFormat="1" x14ac:dyDescent="0.25">
      <c r="B86" s="16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4" s="18" customFormat="1" x14ac:dyDescent="0.25">
      <c r="A87" s="17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x14ac:dyDescent="0.25">
      <c r="A88" s="17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</sheetData>
  <sheetProtection algorithmName="SHA-512" hashValue="tXt1MdwFx3FGtaVqoNPPijNlM1zzXrcWp16PCtA6UtfCUdLy37EXj6FEWn839JZZCUDujDzfne2mrU0LKOCjow==" saltValue="SQVyiAQH9ELU4gL9T7MAk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By year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Pittams</dc:creator>
  <cp:lastModifiedBy>Michael Pittams</cp:lastModifiedBy>
  <dcterms:created xsi:type="dcterms:W3CDTF">2013-07-24T21:45:35Z</dcterms:created>
  <dcterms:modified xsi:type="dcterms:W3CDTF">2014-11-05T04:14:46Z</dcterms:modified>
</cp:coreProperties>
</file>